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an Massey\Dropbox\Conversion Scientist\Posts\How to Optimize Low-traffic Site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I23" i="1" s="1"/>
  <c r="H21" i="1"/>
  <c r="K23" i="1"/>
  <c r="N23" i="1" s="1"/>
  <c r="K22" i="1"/>
  <c r="K21" i="1"/>
  <c r="J23" i="1"/>
  <c r="J22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J21" i="1"/>
  <c r="O23" i="1" l="1"/>
  <c r="L21" i="1"/>
  <c r="M23" i="1"/>
  <c r="L23" i="1"/>
  <c r="N22" i="1"/>
  <c r="O21" i="1"/>
  <c r="M22" i="1"/>
  <c r="M21" i="1"/>
  <c r="O22" i="1"/>
  <c r="L22" i="1"/>
  <c r="N21" i="1"/>
  <c r="D28" i="1" l="1"/>
  <c r="D24" i="1"/>
  <c r="D20" i="1"/>
  <c r="D16" i="1"/>
  <c r="D12" i="1"/>
  <c r="D8" i="1"/>
  <c r="D32" i="1"/>
  <c r="D30" i="1"/>
  <c r="D26" i="1"/>
  <c r="D22" i="1"/>
  <c r="D18" i="1"/>
  <c r="D14" i="1"/>
  <c r="D10" i="1"/>
  <c r="D6" i="1"/>
  <c r="D29" i="1"/>
  <c r="D25" i="1"/>
  <c r="D21" i="1"/>
  <c r="D17" i="1"/>
  <c r="D13" i="1"/>
  <c r="D9" i="1"/>
  <c r="D5" i="1"/>
  <c r="D31" i="1"/>
  <c r="D27" i="1"/>
  <c r="D23" i="1"/>
  <c r="D19" i="1"/>
  <c r="D15" i="1"/>
  <c r="D11" i="1"/>
  <c r="D7" i="1"/>
  <c r="Q23" i="1" l="1"/>
  <c r="P23" i="1"/>
  <c r="P22" i="1"/>
  <c r="Q22" i="1"/>
  <c r="R23" i="1" l="1"/>
</calcChain>
</file>

<file path=xl/sharedStrings.xml><?xml version="1.0" encoding="utf-8"?>
<sst xmlns="http://schemas.openxmlformats.org/spreadsheetml/2006/main" count="23" uniqueCount="19">
  <si>
    <t>Day</t>
  </si>
  <si>
    <t>Total</t>
  </si>
  <si>
    <t>First 2 weeks</t>
  </si>
  <si>
    <t>Std Dev</t>
  </si>
  <si>
    <t>Last 2 weeks</t>
  </si>
  <si>
    <t>Mean</t>
  </si>
  <si>
    <t>2 Std Dev</t>
  </si>
  <si>
    <t>Min</t>
  </si>
  <si>
    <t>Max</t>
  </si>
  <si>
    <t xml:space="preserve">Min </t>
  </si>
  <si>
    <t>Without Outliers</t>
  </si>
  <si>
    <t>1 Std Dev</t>
  </si>
  <si>
    <t>No Outliers</t>
  </si>
  <si>
    <t>Sales</t>
  </si>
  <si>
    <t>Delta</t>
  </si>
  <si>
    <t>Sum</t>
  </si>
  <si>
    <t>http://www.conversionscientist.com</t>
  </si>
  <si>
    <t>© 2015 Conversion Sciences LLC. All rights reserved.</t>
  </si>
  <si>
    <t>This spreadsheet supports a post on The Conversion Scientist blog.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</si>
</sst>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165" fontId="0" fillId="0" borderId="0" xfId="2" applyNumberFormat="1" applyFont="1"/>
    <xf numFmtId="166" fontId="0" fillId="0" borderId="0" xfId="1" applyNumberFormat="1" applyFont="1"/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 wrapText="1"/>
    </xf>
    <xf numFmtId="0" fontId="0" fillId="3" borderId="0" xfId="0" applyFill="1"/>
    <xf numFmtId="0" fontId="3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2" applyNumberFormat="1" applyFont="1"/>
    <xf numFmtId="166" fontId="4" fillId="0" borderId="0" xfId="1" applyNumberFormat="1" applyFont="1"/>
    <xf numFmtId="0" fontId="4" fillId="2" borderId="0" xfId="0" applyFont="1" applyFill="1" applyAlignment="1">
      <alignment horizontal="center"/>
    </xf>
    <xf numFmtId="166" fontId="4" fillId="2" borderId="0" xfId="1" applyNumberFormat="1" applyFont="1" applyFill="1"/>
    <xf numFmtId="166" fontId="0" fillId="3" borderId="0" xfId="1" applyNumberFormat="1" applyFont="1" applyFill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164" fontId="0" fillId="3" borderId="0" xfId="3" applyNumberFormat="1" applyFont="1" applyFill="1"/>
    <xf numFmtId="164" fontId="0" fillId="2" borderId="0" xfId="3" applyNumberFormat="1" applyFont="1" applyFill="1"/>
    <xf numFmtId="0" fontId="2" fillId="0" borderId="0" xfId="0" applyFont="1" applyAlignment="1">
      <alignment horizontal="center"/>
    </xf>
    <xf numFmtId="0" fontId="6" fillId="0" borderId="0" xfId="4" applyFon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476250</xdr:colOff>
      <xdr:row>28</xdr:row>
      <xdr:rowOff>104775</xdr:rowOff>
    </xdr:from>
    <xdr:ext cx="184731" cy="264560"/>
    <xdr:sp macro="" textlink="">
      <xdr:nvSpPr>
        <xdr:cNvPr id="2" name="TextBox 1"/>
        <xdr:cNvSpPr txBox="1"/>
      </xdr:nvSpPr>
      <xdr:spPr>
        <a:xfrm>
          <a:off x="36766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14</xdr:col>
      <xdr:colOff>352425</xdr:colOff>
      <xdr:row>13</xdr:row>
      <xdr:rowOff>85725</xdr:rowOff>
    </xdr:from>
    <xdr:to>
      <xdr:col>16</xdr:col>
      <xdr:colOff>95250</xdr:colOff>
      <xdr:row>17</xdr:row>
      <xdr:rowOff>38100</xdr:rowOff>
    </xdr:to>
    <xdr:sp macro="" textlink="">
      <xdr:nvSpPr>
        <xdr:cNvPr id="4" name="Line Callout 1 3"/>
        <xdr:cNvSpPr/>
      </xdr:nvSpPr>
      <xdr:spPr>
        <a:xfrm>
          <a:off x="8429625" y="2752725"/>
          <a:ext cx="962025" cy="714375"/>
        </a:xfrm>
        <a:prstGeom prst="borderCallout1">
          <a:avLst/>
        </a:prstGeom>
        <a:ln w="38100"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Most conservative</a:t>
          </a:r>
          <a:r>
            <a:rPr lang="en-US" sz="1100" baseline="0"/>
            <a:t> range</a:t>
          </a:r>
          <a:endParaRPr lang="en-US" sz="1100"/>
        </a:p>
      </xdr:txBody>
    </xdr:sp>
    <xdr:clientData/>
  </xdr:twoCellAnchor>
  <xdr:twoCellAnchor editAs="oneCell">
    <xdr:from>
      <xdr:col>7</xdr:col>
      <xdr:colOff>19050</xdr:colOff>
      <xdr:row>0</xdr:row>
      <xdr:rowOff>180975</xdr:rowOff>
    </xdr:from>
    <xdr:to>
      <xdr:col>11</xdr:col>
      <xdr:colOff>323850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180975"/>
          <a:ext cx="274320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versionscientis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/>
  </sheetViews>
  <sheetFormatPr defaultRowHeight="15" x14ac:dyDescent="0.25"/>
  <cols>
    <col min="2" max="2" width="6" style="3" customWidth="1"/>
    <col min="3" max="3" width="6.140625" customWidth="1"/>
    <col min="4" max="4" width="8.42578125" customWidth="1"/>
  </cols>
  <sheetData>
    <row r="1" spans="1:8" x14ac:dyDescent="0.25">
      <c r="A1" t="s">
        <v>17</v>
      </c>
    </row>
    <row r="4" spans="1:8" ht="30" x14ac:dyDescent="0.25">
      <c r="B4" s="6" t="s">
        <v>0</v>
      </c>
      <c r="C4" s="6" t="s">
        <v>13</v>
      </c>
      <c r="D4" s="4" t="s">
        <v>12</v>
      </c>
    </row>
    <row r="5" spans="1:8" x14ac:dyDescent="0.25">
      <c r="B5" s="7">
        <v>1</v>
      </c>
      <c r="C5" s="8">
        <v>55</v>
      </c>
      <c r="D5" s="1">
        <f t="shared" ref="D5:D32" si="0">IF(AND(C5&gt;$N$21,C5&lt;$O$21),C5,"")</f>
        <v>55</v>
      </c>
    </row>
    <row r="6" spans="1:8" x14ac:dyDescent="0.25">
      <c r="B6" s="7">
        <f>B5+1</f>
        <v>2</v>
      </c>
      <c r="C6" s="9">
        <v>67</v>
      </c>
      <c r="D6" s="2">
        <f t="shared" si="0"/>
        <v>67</v>
      </c>
    </row>
    <row r="7" spans="1:8" x14ac:dyDescent="0.25">
      <c r="B7" s="7">
        <f t="shared" ref="B7:B32" si="1">B6+1</f>
        <v>3</v>
      </c>
      <c r="C7" s="9">
        <v>76</v>
      </c>
      <c r="D7" s="2">
        <f t="shared" si="0"/>
        <v>76</v>
      </c>
    </row>
    <row r="8" spans="1:8" x14ac:dyDescent="0.25">
      <c r="B8" s="7">
        <f t="shared" si="1"/>
        <v>4</v>
      </c>
      <c r="C8" s="9">
        <v>84</v>
      </c>
      <c r="D8" s="2">
        <f t="shared" si="0"/>
        <v>84</v>
      </c>
    </row>
    <row r="9" spans="1:8" x14ac:dyDescent="0.25">
      <c r="B9" s="7">
        <f t="shared" si="1"/>
        <v>5</v>
      </c>
      <c r="C9" s="9">
        <v>84</v>
      </c>
      <c r="D9" s="2">
        <f t="shared" si="0"/>
        <v>84</v>
      </c>
      <c r="H9" t="s">
        <v>18</v>
      </c>
    </row>
    <row r="10" spans="1:8" x14ac:dyDescent="0.25">
      <c r="B10" s="7">
        <f t="shared" si="1"/>
        <v>6</v>
      </c>
      <c r="C10" s="9">
        <v>50</v>
      </c>
      <c r="D10" s="2">
        <f t="shared" si="0"/>
        <v>50</v>
      </c>
      <c r="H10" s="18" t="s">
        <v>16</v>
      </c>
    </row>
    <row r="11" spans="1:8" x14ac:dyDescent="0.25">
      <c r="B11" s="7">
        <f t="shared" si="1"/>
        <v>7</v>
      </c>
      <c r="C11" s="9">
        <v>33</v>
      </c>
      <c r="D11" s="2">
        <f t="shared" si="0"/>
        <v>33</v>
      </c>
    </row>
    <row r="12" spans="1:8" x14ac:dyDescent="0.25">
      <c r="B12" s="7">
        <f t="shared" si="1"/>
        <v>8</v>
      </c>
      <c r="C12" s="9">
        <v>35</v>
      </c>
      <c r="D12" s="2">
        <f t="shared" si="0"/>
        <v>35</v>
      </c>
    </row>
    <row r="13" spans="1:8" x14ac:dyDescent="0.25">
      <c r="B13" s="7">
        <f t="shared" si="1"/>
        <v>9</v>
      </c>
      <c r="C13" s="9">
        <v>59</v>
      </c>
      <c r="D13" s="2">
        <f t="shared" si="0"/>
        <v>59</v>
      </c>
    </row>
    <row r="14" spans="1:8" x14ac:dyDescent="0.25">
      <c r="B14" s="7">
        <f t="shared" si="1"/>
        <v>10</v>
      </c>
      <c r="C14" s="9">
        <v>31</v>
      </c>
      <c r="D14" s="2">
        <f t="shared" si="0"/>
        <v>31</v>
      </c>
    </row>
    <row r="15" spans="1:8" x14ac:dyDescent="0.25">
      <c r="B15" s="10">
        <f t="shared" si="1"/>
        <v>11</v>
      </c>
      <c r="C15" s="11">
        <v>0</v>
      </c>
      <c r="D15" s="12" t="str">
        <f t="shared" si="0"/>
        <v/>
      </c>
    </row>
    <row r="16" spans="1:8" x14ac:dyDescent="0.25">
      <c r="B16" s="7">
        <f t="shared" si="1"/>
        <v>12</v>
      </c>
      <c r="C16" s="9">
        <v>88</v>
      </c>
      <c r="D16" s="12" t="str">
        <f t="shared" si="0"/>
        <v/>
      </c>
    </row>
    <row r="17" spans="2:18" x14ac:dyDescent="0.25">
      <c r="B17" s="7">
        <f t="shared" si="1"/>
        <v>13</v>
      </c>
      <c r="C17" s="9">
        <v>48</v>
      </c>
      <c r="D17" s="2">
        <f t="shared" si="0"/>
        <v>48</v>
      </c>
    </row>
    <row r="18" spans="2:18" x14ac:dyDescent="0.25">
      <c r="B18" s="7">
        <f t="shared" si="1"/>
        <v>14</v>
      </c>
      <c r="C18" s="9">
        <v>34</v>
      </c>
      <c r="D18" s="2">
        <f t="shared" si="0"/>
        <v>34</v>
      </c>
    </row>
    <row r="19" spans="2:18" x14ac:dyDescent="0.25">
      <c r="B19" s="7">
        <f t="shared" si="1"/>
        <v>15</v>
      </c>
      <c r="C19" s="9">
        <v>49</v>
      </c>
      <c r="D19" s="2">
        <f t="shared" si="0"/>
        <v>49</v>
      </c>
      <c r="G19" s="3"/>
      <c r="H19" s="14"/>
      <c r="I19" s="14"/>
      <c r="J19" s="14"/>
      <c r="K19" s="14"/>
      <c r="L19" s="17" t="s">
        <v>6</v>
      </c>
      <c r="M19" s="17"/>
      <c r="N19" s="17" t="s">
        <v>11</v>
      </c>
      <c r="O19" s="17"/>
      <c r="P19" s="17" t="s">
        <v>10</v>
      </c>
      <c r="Q19" s="17"/>
      <c r="R19" s="17"/>
    </row>
    <row r="20" spans="2:18" x14ac:dyDescent="0.25">
      <c r="B20" s="7">
        <f t="shared" si="1"/>
        <v>16</v>
      </c>
      <c r="C20" s="9">
        <v>38</v>
      </c>
      <c r="D20" s="2">
        <f t="shared" si="0"/>
        <v>38</v>
      </c>
      <c r="G20" s="3"/>
      <c r="H20" s="14" t="s">
        <v>15</v>
      </c>
      <c r="I20" s="14" t="s">
        <v>14</v>
      </c>
      <c r="J20" s="14" t="s">
        <v>3</v>
      </c>
      <c r="K20" s="14" t="s">
        <v>5</v>
      </c>
      <c r="L20" s="14" t="s">
        <v>7</v>
      </c>
      <c r="M20" s="14" t="s">
        <v>8</v>
      </c>
      <c r="N20" s="14" t="s">
        <v>9</v>
      </c>
      <c r="O20" s="14" t="s">
        <v>8</v>
      </c>
      <c r="P20" s="14" t="s">
        <v>5</v>
      </c>
      <c r="Q20" s="14" t="s">
        <v>1</v>
      </c>
      <c r="R20" s="14" t="s">
        <v>14</v>
      </c>
    </row>
    <row r="21" spans="2:18" x14ac:dyDescent="0.25">
      <c r="B21" s="7">
        <f t="shared" si="1"/>
        <v>17</v>
      </c>
      <c r="C21" s="9">
        <v>76</v>
      </c>
      <c r="D21" s="2">
        <f t="shared" si="0"/>
        <v>76</v>
      </c>
      <c r="G21" s="13" t="s">
        <v>1</v>
      </c>
      <c r="H21">
        <f>SUM(C5:C32)</f>
        <v>1607</v>
      </c>
      <c r="J21">
        <f>_xlfn.STDEV.S(C5:C35)</f>
        <v>29.491165388618263</v>
      </c>
      <c r="K21">
        <f>AVERAGE(C5:C32)</f>
        <v>57.392857142857146</v>
      </c>
      <c r="L21">
        <f>K21-(J21*2)</f>
        <v>-1.5894736343793809</v>
      </c>
      <c r="M21">
        <f>K21+(J21*2)</f>
        <v>116.37518792009368</v>
      </c>
      <c r="N21" s="5">
        <f>K21-J21</f>
        <v>27.901691754238882</v>
      </c>
      <c r="O21" s="5">
        <f>K21+J21</f>
        <v>86.884022531475409</v>
      </c>
    </row>
    <row r="22" spans="2:18" x14ac:dyDescent="0.25">
      <c r="B22" s="7">
        <f t="shared" si="1"/>
        <v>18</v>
      </c>
      <c r="C22" s="9">
        <v>49</v>
      </c>
      <c r="D22" s="2">
        <f t="shared" si="0"/>
        <v>49</v>
      </c>
      <c r="G22" s="13" t="s">
        <v>2</v>
      </c>
      <c r="H22">
        <f>SUM(C5:C18)</f>
        <v>744</v>
      </c>
      <c r="J22">
        <f>_xlfn.STDEV.S(C5:C18)</f>
        <v>25.303867575643729</v>
      </c>
      <c r="K22">
        <f>AVERAGE(C5:C18)</f>
        <v>53.142857142857146</v>
      </c>
      <c r="L22">
        <f>K22-(J22*2)</f>
        <v>2.5351219915696888</v>
      </c>
      <c r="M22">
        <f>K22+(J22*2)</f>
        <v>103.75059229414461</v>
      </c>
      <c r="N22">
        <f>K22-J22</f>
        <v>27.838989567213417</v>
      </c>
      <c r="O22">
        <f>K22+J22</f>
        <v>78.446724718500874</v>
      </c>
      <c r="P22">
        <f>AVERAGE(D5:D18)</f>
        <v>54.666666666666664</v>
      </c>
      <c r="Q22">
        <f>SUM(D5:D18)</f>
        <v>656</v>
      </c>
    </row>
    <row r="23" spans="2:18" x14ac:dyDescent="0.25">
      <c r="B23" s="7">
        <f t="shared" si="1"/>
        <v>19</v>
      </c>
      <c r="C23" s="9">
        <v>75</v>
      </c>
      <c r="D23" s="2">
        <f t="shared" si="0"/>
        <v>75</v>
      </c>
      <c r="G23" s="13" t="s">
        <v>4</v>
      </c>
      <c r="H23">
        <f>SUM(C19:C32)</f>
        <v>863</v>
      </c>
      <c r="I23" s="16">
        <f>(H23-H22)/H22</f>
        <v>0.15994623655913978</v>
      </c>
      <c r="J23">
        <f>_xlfn.STDEV.S(C19:C32)</f>
        <v>33.573357438158155</v>
      </c>
      <c r="K23">
        <f>AVERAGE(C19:C32)</f>
        <v>61.642857142857146</v>
      </c>
      <c r="L23">
        <f>K23-(J23*2)</f>
        <v>-5.5038577334591636</v>
      </c>
      <c r="M23">
        <f>K23+(J23*2)</f>
        <v>128.78957201917345</v>
      </c>
      <c r="N23">
        <f>K23-J23</f>
        <v>28.069499704698991</v>
      </c>
      <c r="O23">
        <f>K23+J23</f>
        <v>95.216214581015294</v>
      </c>
      <c r="P23">
        <f>AVERAGE(D19:D32)</f>
        <v>51.333333333333336</v>
      </c>
      <c r="Q23">
        <f>SUM(D19:D32)</f>
        <v>616</v>
      </c>
      <c r="R23" s="15">
        <f>(Q23-Q22)/Q22</f>
        <v>-6.097560975609756E-2</v>
      </c>
    </row>
    <row r="24" spans="2:18" x14ac:dyDescent="0.25">
      <c r="B24" s="10">
        <f t="shared" si="1"/>
        <v>20</v>
      </c>
      <c r="C24" s="11">
        <v>160</v>
      </c>
      <c r="D24" s="12" t="str">
        <f t="shared" si="0"/>
        <v/>
      </c>
    </row>
    <row r="25" spans="2:18" x14ac:dyDescent="0.25">
      <c r="B25" s="7">
        <f t="shared" si="1"/>
        <v>21</v>
      </c>
      <c r="C25" s="9">
        <v>43</v>
      </c>
      <c r="D25" s="2">
        <f t="shared" si="0"/>
        <v>43</v>
      </c>
    </row>
    <row r="26" spans="2:18" x14ac:dyDescent="0.25">
      <c r="B26" s="7">
        <f t="shared" si="1"/>
        <v>22</v>
      </c>
      <c r="C26" s="9">
        <v>31</v>
      </c>
      <c r="D26" s="2">
        <f t="shared" si="0"/>
        <v>31</v>
      </c>
    </row>
    <row r="27" spans="2:18" x14ac:dyDescent="0.25">
      <c r="B27" s="7">
        <f t="shared" si="1"/>
        <v>23</v>
      </c>
      <c r="C27" s="9">
        <v>44</v>
      </c>
      <c r="D27" s="2">
        <f t="shared" si="0"/>
        <v>44</v>
      </c>
    </row>
    <row r="28" spans="2:18" x14ac:dyDescent="0.25">
      <c r="B28" s="7">
        <f t="shared" si="1"/>
        <v>24</v>
      </c>
      <c r="C28" s="9">
        <v>55</v>
      </c>
      <c r="D28" s="2">
        <f t="shared" si="0"/>
        <v>55</v>
      </c>
    </row>
    <row r="29" spans="2:18" x14ac:dyDescent="0.25">
      <c r="B29" s="7">
        <f t="shared" si="1"/>
        <v>25</v>
      </c>
      <c r="C29" s="9">
        <v>28</v>
      </c>
      <c r="D29" s="2">
        <f t="shared" si="0"/>
        <v>28</v>
      </c>
    </row>
    <row r="30" spans="2:18" x14ac:dyDescent="0.25">
      <c r="B30" s="7">
        <f t="shared" si="1"/>
        <v>26</v>
      </c>
      <c r="C30" s="9">
        <v>52</v>
      </c>
      <c r="D30" s="2">
        <f t="shared" si="0"/>
        <v>52</v>
      </c>
    </row>
    <row r="31" spans="2:18" x14ac:dyDescent="0.25">
      <c r="B31" s="7">
        <f t="shared" si="1"/>
        <v>27</v>
      </c>
      <c r="C31" s="9">
        <v>87</v>
      </c>
      <c r="D31" s="12" t="str">
        <f t="shared" si="0"/>
        <v/>
      </c>
    </row>
    <row r="32" spans="2:18" x14ac:dyDescent="0.25">
      <c r="B32" s="7">
        <f t="shared" si="1"/>
        <v>28</v>
      </c>
      <c r="C32" s="9">
        <v>76</v>
      </c>
      <c r="D32" s="2">
        <f t="shared" si="0"/>
        <v>76</v>
      </c>
    </row>
  </sheetData>
  <mergeCells count="3">
    <mergeCell ref="N19:O19"/>
    <mergeCell ref="L19:M19"/>
    <mergeCell ref="P19:R19"/>
  </mergeCells>
  <hyperlinks>
    <hyperlink ref="H10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Massey</dc:creator>
  <cp:lastModifiedBy>Brian Massey</cp:lastModifiedBy>
  <dcterms:created xsi:type="dcterms:W3CDTF">2015-09-02T15:09:06Z</dcterms:created>
  <dcterms:modified xsi:type="dcterms:W3CDTF">2015-09-02T17:32:06Z</dcterms:modified>
</cp:coreProperties>
</file>